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후원\후원업무 2017\손보세 정산\"/>
    </mc:Choice>
  </mc:AlternateContent>
  <bookViews>
    <workbookView xWindow="0" yWindow="0" windowWidth="16950" windowHeight="7935"/>
  </bookViews>
  <sheets>
    <sheet name="2017-2분기" sheetId="2" r:id="rId1"/>
    <sheet name="Sheet1" sheetId="1" r:id="rId2"/>
  </sheets>
  <definedNames>
    <definedName name="_xlnm.Print_Area" localSheetId="0">'2017-2분기'!$A$1:$D$29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B9" i="2"/>
  <c r="D9" i="2" l="1"/>
  <c r="B8" i="2"/>
  <c r="B6" i="2" l="1"/>
  <c r="D20" i="2" l="1"/>
  <c r="D21" i="2" s="1"/>
  <c r="D6" i="2" l="1"/>
</calcChain>
</file>

<file path=xl/sharedStrings.xml><?xml version="1.0" encoding="utf-8"?>
<sst xmlns="http://schemas.openxmlformats.org/spreadsheetml/2006/main" count="42" uniqueCount="40">
  <si>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</si>
  <si>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</si>
  <si>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</si>
  <si>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</si>
  <si>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</si>
  <si>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</si>
  <si>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</si>
  <si>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</si>
  <si>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</si>
  <si>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</si>
  <si>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</si>
  <si>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</si>
  <si>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</si>
  <si>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</si>
  <si>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</si>
  <si>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</si>
  <si>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</si>
  <si>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</si>
  <si>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</si>
  <si>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결연후원금 지급</t>
    <phoneticPr fontId="3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</si>
  <si>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</si>
  <si>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</si>
  <si>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</si>
  <si>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</si>
  <si>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</si>
  <si>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전년도 이월 후원물품</t>
    <phoneticPr fontId="4" type="noConversion"/>
  </si>
  <si>
    <t>아식스후원 잠바 27벌</t>
    <phoneticPr fontId="3" type="noConversion"/>
  </si>
  <si>
    <t>LG유플러스 후원                           070플레이어 130대</t>
    <phoneticPr fontId="4" type="noConversion"/>
  </si>
  <si>
    <t>SK네트웍스 후원                   온누리상품권카드 23장</t>
    <phoneticPr fontId="3" type="noConversion"/>
  </si>
  <si>
    <t>소식지 발송료</t>
    <phoneticPr fontId="4" type="noConversion"/>
  </si>
  <si>
    <t>한국자산관리공사 후원                   점자자료제작 도서구입비</t>
    <phoneticPr fontId="3" type="noConversion"/>
  </si>
  <si>
    <t>OB맥주 후원 물품구입비                (한빛맹학교 전달)</t>
    <phoneticPr fontId="3" type="noConversion"/>
  </si>
  <si>
    <t>한국능률협회, 삼구INC후원                 의안구입비</t>
    <phoneticPr fontId="3" type="noConversion"/>
  </si>
  <si>
    <t>SK네트웍스 후원 행복한동행사업비</t>
    <phoneticPr fontId="3" type="noConversion"/>
  </si>
  <si>
    <t>장학사업비</t>
    <phoneticPr fontId="3" type="noConversion"/>
  </si>
  <si>
    <t>여가문화지원사업비</t>
    <phoneticPr fontId="3" type="noConversion"/>
  </si>
  <si>
    <t>스포츠여가활동사업비</t>
    <phoneticPr fontId="4" type="noConversion"/>
  </si>
  <si>
    <t>동호회활동사업비</t>
    <phoneticPr fontId="4" type="noConversion"/>
  </si>
  <si>
    <t>2017년도 노원시각장애인복지관 후원금 2/4분기 정산내역</t>
    <phoneticPr fontId="4" type="noConversion"/>
  </si>
  <si>
    <t>요리교실 경연대회 상품구입 1장 사용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</si>
</sst>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1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NumberFormat="1" applyFont="1" applyBorder="1" applyAlignment="1">
      <alignment vertical="center"/>
    </xf>
    <xf numFmtId="41" fontId="2" fillId="0" borderId="2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0" borderId="1" xfId="1" applyFont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2" xfId="1" applyNumberFormat="1" applyFont="1" applyBorder="1" applyAlignment="1">
      <alignment vertical="center"/>
    </xf>
    <xf numFmtId="41" fontId="2" fillId="0" borderId="3" xfId="1" applyNumberFormat="1" applyFont="1" applyBorder="1" applyAlignment="1">
      <alignment vertical="center"/>
    </xf>
    <xf numFmtId="41" fontId="2" fillId="0" borderId="4" xfId="1" applyNumberFormat="1" applyFont="1" applyBorder="1" applyAlignment="1">
      <alignment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2" fillId="4" borderId="6" xfId="2" applyFont="1" applyFill="1" applyBorder="1" applyAlignment="1">
      <alignment horizontal="center" vertical="center"/>
    </xf>
    <xf numFmtId="41" fontId="2" fillId="4" borderId="1" xfId="3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6" fillId="4" borderId="5" xfId="2" applyFont="1" applyFill="1" applyBorder="1" applyAlignment="1">
      <alignment horizontal="center" vertical="center"/>
    </xf>
    <xf numFmtId="41" fontId="6" fillId="4" borderId="6" xfId="2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zoomScaleNormal="100" workbookViewId="0">
      <selection activeCell="D21" sqref="D21"/>
    </sheetView>
  </sheetViews>
  <sheetFormatPr defaultRowHeight="13.5" x14ac:dyDescent="0.3"/>
  <cols>
    <col min="1" max="1" width="18.625" style="1" customWidth="1"/>
    <col min="2" max="2" width="21.5" style="1" customWidth="1"/>
    <col min="3" max="3" width="27.5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27" t="s">
        <v>38</v>
      </c>
      <c r="B1" s="27"/>
      <c r="C1" s="27"/>
      <c r="D1" s="27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28" t="s">
        <v>1</v>
      </c>
      <c r="B4" s="28"/>
      <c r="C4" s="28" t="s">
        <v>2</v>
      </c>
      <c r="D4" s="28"/>
    </row>
    <row r="5" spans="1:4" ht="21.75" customHeight="1" x14ac:dyDescent="0.3">
      <c r="A5" s="6" t="s">
        <v>3</v>
      </c>
      <c r="B5" s="6" t="s">
        <v>4</v>
      </c>
      <c r="C5" s="6" t="s">
        <v>3</v>
      </c>
      <c r="D5" s="6" t="s">
        <v>4</v>
      </c>
    </row>
    <row r="6" spans="1:4" ht="21.75" customHeight="1" x14ac:dyDescent="0.3">
      <c r="A6" s="7" t="s">
        <v>5</v>
      </c>
      <c r="B6" s="8">
        <f>SUM(B7:B21)</f>
        <v>64509740</v>
      </c>
      <c r="C6" s="19" t="s">
        <v>6</v>
      </c>
      <c r="D6" s="9">
        <f>SUM(D7:D21)</f>
        <v>64509740</v>
      </c>
    </row>
    <row r="7" spans="1:4" ht="21.75" customHeight="1" x14ac:dyDescent="0.3">
      <c r="A7" s="7" t="s">
        <v>7</v>
      </c>
      <c r="B7" s="8">
        <v>10400000</v>
      </c>
      <c r="C7" s="20" t="s">
        <v>8</v>
      </c>
      <c r="D7" s="24">
        <v>99000</v>
      </c>
    </row>
    <row r="8" spans="1:4" ht="21.75" customHeight="1" x14ac:dyDescent="0.3">
      <c r="A8" s="6" t="s">
        <v>9</v>
      </c>
      <c r="B8" s="11">
        <f>6294270-B10</f>
        <v>6068165</v>
      </c>
      <c r="C8" s="20" t="s">
        <v>10</v>
      </c>
      <c r="D8" s="24">
        <v>99000</v>
      </c>
    </row>
    <row r="9" spans="1:4" ht="21.75" customHeight="1" x14ac:dyDescent="0.3">
      <c r="A9" s="7" t="s">
        <v>11</v>
      </c>
      <c r="B9" s="8">
        <f>15738+5</f>
        <v>15743</v>
      </c>
      <c r="C9" s="20" t="s">
        <v>14</v>
      </c>
      <c r="D9" s="24">
        <f>412000*2</f>
        <v>824000</v>
      </c>
    </row>
    <row r="10" spans="1:4" ht="21.75" customHeight="1" x14ac:dyDescent="0.3">
      <c r="A10" s="10" t="s">
        <v>13</v>
      </c>
      <c r="B10" s="12">
        <v>226105</v>
      </c>
      <c r="C10" s="20" t="s">
        <v>29</v>
      </c>
      <c r="D10" s="24">
        <v>204120</v>
      </c>
    </row>
    <row r="11" spans="1:4" ht="21.75" customHeight="1" x14ac:dyDescent="0.3">
      <c r="A11" s="29" t="s">
        <v>15</v>
      </c>
      <c r="B11" s="32">
        <f>47797097+2630</f>
        <v>47799727</v>
      </c>
      <c r="C11" s="20" t="s">
        <v>19</v>
      </c>
      <c r="D11" s="24">
        <v>150000</v>
      </c>
    </row>
    <row r="12" spans="1:4" ht="30.75" customHeight="1" x14ac:dyDescent="0.3">
      <c r="A12" s="30"/>
      <c r="B12" s="33"/>
      <c r="C12" s="20" t="s">
        <v>30</v>
      </c>
      <c r="D12" s="24">
        <v>315000</v>
      </c>
    </row>
    <row r="13" spans="1:4" ht="28.5" customHeight="1" x14ac:dyDescent="0.3">
      <c r="A13" s="30"/>
      <c r="B13" s="33"/>
      <c r="C13" s="20" t="s">
        <v>31</v>
      </c>
      <c r="D13" s="24">
        <v>881800</v>
      </c>
    </row>
    <row r="14" spans="1:4" ht="25.5" customHeight="1" x14ac:dyDescent="0.3">
      <c r="A14" s="30"/>
      <c r="B14" s="33"/>
      <c r="C14" s="25" t="s">
        <v>32</v>
      </c>
      <c r="D14" s="23">
        <v>6000000</v>
      </c>
    </row>
    <row r="15" spans="1:4" ht="21.75" customHeight="1" x14ac:dyDescent="0.3">
      <c r="A15" s="30"/>
      <c r="B15" s="33"/>
      <c r="C15" s="25" t="s">
        <v>33</v>
      </c>
      <c r="D15" s="23">
        <v>3245255</v>
      </c>
    </row>
    <row r="16" spans="1:4" ht="21.75" customHeight="1" x14ac:dyDescent="0.3">
      <c r="A16" s="30"/>
      <c r="B16" s="33"/>
      <c r="C16" s="25" t="s">
        <v>34</v>
      </c>
      <c r="D16" s="23">
        <v>1483340</v>
      </c>
    </row>
    <row r="17" spans="1:6" ht="21.75" customHeight="1" x14ac:dyDescent="0.3">
      <c r="A17" s="30"/>
      <c r="B17" s="33"/>
      <c r="C17" s="25" t="s">
        <v>35</v>
      </c>
      <c r="D17" s="23">
        <v>2772430</v>
      </c>
    </row>
    <row r="18" spans="1:6" ht="21.75" customHeight="1" x14ac:dyDescent="0.3">
      <c r="A18" s="30"/>
      <c r="B18" s="33"/>
      <c r="C18" s="20" t="s">
        <v>36</v>
      </c>
      <c r="D18" s="24">
        <v>3775700</v>
      </c>
    </row>
    <row r="19" spans="1:6" ht="21.75" customHeight="1" x14ac:dyDescent="0.3">
      <c r="A19" s="30"/>
      <c r="B19" s="33"/>
      <c r="C19" s="20" t="s">
        <v>37</v>
      </c>
      <c r="D19" s="24">
        <v>69500</v>
      </c>
    </row>
    <row r="20" spans="1:6" ht="21.75" customHeight="1" x14ac:dyDescent="0.3">
      <c r="A20" s="30"/>
      <c r="B20" s="33"/>
      <c r="C20" s="20" t="s">
        <v>12</v>
      </c>
      <c r="D20" s="24">
        <f>B10</f>
        <v>226105</v>
      </c>
    </row>
    <row r="21" spans="1:6" ht="21.75" customHeight="1" x14ac:dyDescent="0.3">
      <c r="A21" s="31"/>
      <c r="B21" s="34"/>
      <c r="C21" s="20" t="s">
        <v>16</v>
      </c>
      <c r="D21" s="24">
        <f>B6-SUM(D7:D20)</f>
        <v>44364490</v>
      </c>
    </row>
    <row r="22" spans="1:6" x14ac:dyDescent="0.3">
      <c r="A22" s="13"/>
      <c r="B22" s="14"/>
    </row>
    <row r="23" spans="1:6" ht="26.25" customHeight="1" x14ac:dyDescent="0.3">
      <c r="A23" s="13"/>
      <c r="B23" s="14" t="s">
        <v>17</v>
      </c>
      <c r="C23" s="13"/>
      <c r="D23" s="15"/>
    </row>
    <row r="24" spans="1:6" x14ac:dyDescent="0.3">
      <c r="A24" s="16" t="s">
        <v>18</v>
      </c>
      <c r="B24" s="17"/>
      <c r="C24" s="17"/>
      <c r="D24" s="17"/>
    </row>
    <row r="25" spans="1:6" ht="18.75" customHeight="1" x14ac:dyDescent="0.3">
      <c r="A25" s="37" t="s">
        <v>20</v>
      </c>
      <c r="B25" s="37"/>
      <c r="C25" s="37" t="s">
        <v>21</v>
      </c>
      <c r="D25" s="37"/>
      <c r="E25" s="18"/>
      <c r="F25" s="18"/>
    </row>
    <row r="26" spans="1:6" ht="27" customHeight="1" x14ac:dyDescent="0.3">
      <c r="A26" s="22" t="s">
        <v>22</v>
      </c>
      <c r="B26" s="22" t="s">
        <v>23</v>
      </c>
      <c r="C26" s="38" t="s">
        <v>24</v>
      </c>
      <c r="D26" s="39"/>
      <c r="E26" s="18"/>
      <c r="F26" s="18"/>
    </row>
    <row r="27" spans="1:6" ht="32.25" customHeight="1" x14ac:dyDescent="0.3">
      <c r="A27" s="35" t="s">
        <v>25</v>
      </c>
      <c r="B27" s="20" t="s">
        <v>27</v>
      </c>
      <c r="C27" s="38">
        <v>0</v>
      </c>
      <c r="D27" s="40"/>
      <c r="E27" s="18"/>
      <c r="F27" s="18"/>
    </row>
    <row r="28" spans="1:6" ht="24.75" customHeight="1" x14ac:dyDescent="0.3">
      <c r="A28" s="42"/>
      <c r="B28" s="26" t="s">
        <v>28</v>
      </c>
      <c r="C28" s="43" t="s">
        <v>39</v>
      </c>
      <c r="D28" s="44"/>
      <c r="E28" s="18"/>
      <c r="F28" s="18"/>
    </row>
    <row r="29" spans="1:6" ht="26.25" customHeight="1" x14ac:dyDescent="0.3">
      <c r="A29" s="36"/>
      <c r="B29" s="21" t="s">
        <v>26</v>
      </c>
      <c r="C29" s="41">
        <v>0</v>
      </c>
      <c r="D29" s="41"/>
      <c r="E29" s="18"/>
      <c r="F29" s="18"/>
    </row>
  </sheetData>
  <mergeCells count="12">
    <mergeCell ref="A25:B25"/>
    <mergeCell ref="C25:D25"/>
    <mergeCell ref="C26:D26"/>
    <mergeCell ref="C27:D27"/>
    <mergeCell ref="C28:D28"/>
    <mergeCell ref="C29:D29"/>
    <mergeCell ref="A27:A29"/>
    <mergeCell ref="A1:D1"/>
    <mergeCell ref="A4:B4"/>
    <mergeCell ref="C4:D4"/>
    <mergeCell ref="A11:A21"/>
    <mergeCell ref="B11:B21"/>
  </mergeCells>
  <phoneticPr fontId="3" type="noConversion"/>
  <pageMargins left="0.75" right="0.75" top="1" bottom="1" header="0.5" footer="0.5"/>
  <pageSetup paperSize="9" scale="9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2017-2분기</vt:lpstr>
      <vt:lpstr>Sheet1</vt:lpstr>
      <vt:lpstr>'2017-2분기'!Print_Area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2017-07-14T02:00:08Z</cp:lastPrinted>
  <dcterms:created xsi:type="dcterms:W3CDTF">2014-03-20T04:01:23Z</dcterms:created>
  <dcterms:modified xsi:type="dcterms:W3CDTF">2017-07-14T02:03:18Z</dcterms:modified>
</cp:coreProperties>
</file>