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회계업무\복지관후원\후원업무 2017\손보세 정산\"/>
    </mc:Choice>
  </mc:AlternateContent>
  <bookViews>
    <workbookView xWindow="0" yWindow="0" windowWidth="10305" windowHeight="9870"/>
  </bookViews>
  <sheets>
    <sheet name="2017-4분기" sheetId="2" r:id="rId1"/>
    <sheet name="Sheet1" sheetId="1" r:id="rId2"/>
  </sheets>
  <definedNames>
    <definedName name="_xlnm.Print_Area" localSheetId="0">'2017-4분기'!$A$1:$D$40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11" i="2"/>
  <c r="D23" i="2" l="1"/>
  <c r="D9" i="2"/>
  <c r="B8" i="2"/>
  <c r="B7" i="2"/>
  <c r="B6" i="2" l="1"/>
  <c r="D24" i="2" l="1"/>
  <c r="D6" i="2" l="1"/>
</calcChain>
</file>

<file path=xl/sharedStrings.xml><?xml version="1.0" encoding="utf-8"?>
<sst xmlns="http://schemas.openxmlformats.org/spreadsheetml/2006/main" count="59" uniqueCount="57">
  <si>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</si>
  <si>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</si>
  <si>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</si>
  <si>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</si>
  <si>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</si>
  <si>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</si>
  <si>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</si>
  <si>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</si>
  <si>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</si>
  <si>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</si>
  <si>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</si>
  <si>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</si>
  <si>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</si>
  <si>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</si>
  <si>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</si>
  <si>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</si>
  <si>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</si>
  <si>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</si>
  <si>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</si>
  <si>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</si>
  <si>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</si>
  <si>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</si>
  <si>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</si>
  <si>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</si>
  <si>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아식스후원 잠바 27벌</t>
    <phoneticPr fontId="3" type="noConversion"/>
  </si>
  <si>
    <t>LG유플러스 후원                           070플레이어 130대</t>
    <phoneticPr fontId="4" type="noConversion"/>
  </si>
  <si>
    <t>소식지 발송료</t>
    <phoneticPr fontId="4" type="noConversion"/>
  </si>
  <si>
    <t>스포츠여가활동사업비</t>
    <phoneticPr fontId="4" type="noConversion"/>
  </si>
  <si>
    <t>서울교통공사 후원             온누리상품권1만원권 40장</t>
    <phoneticPr fontId="3" type="noConversion"/>
  </si>
  <si>
    <t>2017년도 노원시각장애인복지관 후원금 4/4분기 정산내역</t>
    <phoneticPr fontId="4" type="noConversion"/>
  </si>
  <si>
    <t>SK네트웍스 후원                   온누리상품권카드 18장</t>
    <phoneticPr fontId="3" type="noConversion"/>
  </si>
  <si>
    <t>은 액세서리                     (팔찌, 체인, 반지) 12개</t>
    <phoneticPr fontId="3" type="noConversion"/>
  </si>
  <si>
    <t>서울교통공사 후원             쌀20kg 20포대</t>
    <phoneticPr fontId="3" type="noConversion"/>
  </si>
  <si>
    <t>더다다 후원 의류 1,510벌</t>
    <phoneticPr fontId="3" type="noConversion"/>
  </si>
  <si>
    <t>서울교통공사 후원             쌀20kg 12포대</t>
    <phoneticPr fontId="3" type="noConversion"/>
  </si>
  <si>
    <t>저소득시각장애인 10개 전달</t>
    <phoneticPr fontId="3" type="noConversion"/>
  </si>
  <si>
    <t>저소득 시각장애인 가정 20포대 전달</t>
    <phoneticPr fontId="3" type="noConversion"/>
  </si>
  <si>
    <t>저소득 시각장애인 가정 2포대 전달</t>
    <phoneticPr fontId="3" type="noConversion"/>
  </si>
  <si>
    <t>서울교통공사 후원             라면 1,000개</t>
    <phoneticPr fontId="3" type="noConversion"/>
  </si>
  <si>
    <t>한국오츠카 후원               로션셋트 15박스</t>
    <phoneticPr fontId="3" type="noConversion"/>
  </si>
  <si>
    <t>취업자 송년의밤 15박스 전달</t>
    <phoneticPr fontId="3" type="noConversion"/>
  </si>
  <si>
    <t>한국방송실연자협회 후원                    오디오북제작사업비</t>
    <phoneticPr fontId="3" type="noConversion"/>
  </si>
  <si>
    <t>엘지유플러스 후원                          사랑의김장나눔사업비</t>
    <phoneticPr fontId="3" type="noConversion"/>
  </si>
  <si>
    <t>2017 노원사랑나눔                               연합바자회사업비</t>
    <phoneticPr fontId="3" type="noConversion"/>
  </si>
  <si>
    <t>자산관리공사 후원                               점자도서제작사업비</t>
    <phoneticPr fontId="3" type="noConversion"/>
  </si>
  <si>
    <t>푸르덴셜생명, KB증권, 앙끄레이            후원 취업자송년의밤사업비</t>
    <phoneticPr fontId="3" type="noConversion"/>
  </si>
  <si>
    <t>가정문화체험사업비</t>
    <phoneticPr fontId="4" type="noConversion"/>
  </si>
  <si>
    <t>여가문화지원사업비</t>
    <phoneticPr fontId="4" type="noConversion"/>
  </si>
  <si>
    <t>자녀학습지원사업비</t>
    <phoneticPr fontId="4" type="noConversion"/>
  </si>
  <si>
    <t>자원봉사운영사업비</t>
    <phoneticPr fontId="4" type="noConversion"/>
  </si>
  <si>
    <t>결연후원금 지급</t>
    <phoneticPr fontId="3" type="noConversion"/>
  </si>
  <si>
    <t>소식지 봉투구입비</t>
    <phoneticPr fontId="3" type="noConversion"/>
  </si>
  <si>
    <t>2017 노원사랑나눔 연합바자회 1,510벌 사용</t>
    <phoneticPr fontId="3" type="noConversion"/>
  </si>
  <si>
    <t>이월 후원물품</t>
    <phoneticPr fontId="4" type="noConversion"/>
  </si>
  <si>
    <t>후원물품</t>
    <phoneticPr fontId="4" type="noConversion"/>
  </si>
  <si>
    <t>효사랑큰잔치사업 90인분 사용</t>
    <phoneticPr fontId="3" type="noConversion"/>
  </si>
  <si>
    <t>장어집 후원                      장어탕 90인분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</si>
</sst>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0" fontId="1" fillId="4" borderId="0" xfId="1" applyFill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1" xfId="2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0" fontId="6" fillId="4" borderId="2" xfId="1" applyFont="1" applyFill="1" applyBorder="1" applyAlignment="1">
      <alignment horizontal="center" vertical="center" wrapText="1"/>
    </xf>
    <xf numFmtId="41" fontId="2" fillId="4" borderId="1" xfId="3" applyFont="1" applyFill="1" applyBorder="1" applyAlignment="1">
      <alignment horizontal="center" vertical="center"/>
    </xf>
    <xf numFmtId="41" fontId="6" fillId="4" borderId="5" xfId="2" applyFont="1" applyFill="1" applyBorder="1" applyAlignment="1">
      <alignment horizontal="center" vertical="center"/>
    </xf>
    <xf numFmtId="41" fontId="6" fillId="4" borderId="6" xfId="2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topLeftCell="A10" zoomScaleNormal="100" workbookViewId="0">
      <selection activeCell="F19" sqref="F19"/>
    </sheetView>
  </sheetViews>
  <sheetFormatPr defaultRowHeight="13.5" x14ac:dyDescent="0.3"/>
  <cols>
    <col min="1" max="1" width="18.625" style="1" customWidth="1"/>
    <col min="2" max="2" width="20.87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35" t="s">
        <v>29</v>
      </c>
      <c r="B1" s="35"/>
      <c r="C1" s="35"/>
      <c r="D1" s="35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36" t="s">
        <v>1</v>
      </c>
      <c r="B4" s="36"/>
      <c r="C4" s="36" t="s">
        <v>2</v>
      </c>
      <c r="D4" s="36"/>
    </row>
    <row r="5" spans="1:4" ht="21.75" customHeight="1" x14ac:dyDescent="0.3">
      <c r="A5" s="13" t="s">
        <v>3</v>
      </c>
      <c r="B5" s="13" t="s">
        <v>4</v>
      </c>
      <c r="C5" s="13" t="s">
        <v>3</v>
      </c>
      <c r="D5" s="13" t="s">
        <v>4</v>
      </c>
    </row>
    <row r="6" spans="1:4" ht="21.75" customHeight="1" x14ac:dyDescent="0.3">
      <c r="A6" s="21" t="s">
        <v>5</v>
      </c>
      <c r="B6" s="18">
        <f>SUM(B7:B24)</f>
        <v>86813075</v>
      </c>
      <c r="C6" s="22" t="s">
        <v>6</v>
      </c>
      <c r="D6" s="20">
        <f>SUM(D7:D24)</f>
        <v>86813075</v>
      </c>
    </row>
    <row r="7" spans="1:4" ht="21.75" customHeight="1" x14ac:dyDescent="0.3">
      <c r="A7" s="21" t="s">
        <v>7</v>
      </c>
      <c r="B7" s="18">
        <f>150000+4200000</f>
        <v>4350000</v>
      </c>
      <c r="C7" s="12" t="s">
        <v>8</v>
      </c>
      <c r="D7" s="15">
        <v>99000</v>
      </c>
    </row>
    <row r="8" spans="1:4" ht="21.75" customHeight="1" x14ac:dyDescent="0.3">
      <c r="A8" s="22" t="s">
        <v>9</v>
      </c>
      <c r="B8" s="15">
        <f>46386539-B10</f>
        <v>46172259</v>
      </c>
      <c r="C8" s="12" t="s">
        <v>10</v>
      </c>
      <c r="D8" s="15">
        <v>99000</v>
      </c>
    </row>
    <row r="9" spans="1:4" ht="21.75" customHeight="1" x14ac:dyDescent="0.3">
      <c r="A9" s="21" t="s">
        <v>11</v>
      </c>
      <c r="B9" s="18">
        <f>17441+1</f>
        <v>17442</v>
      </c>
      <c r="C9" s="12" t="s">
        <v>14</v>
      </c>
      <c r="D9" s="15">
        <f>412000*3</f>
        <v>1236000</v>
      </c>
    </row>
    <row r="10" spans="1:4" ht="21.75" customHeight="1" x14ac:dyDescent="0.3">
      <c r="A10" s="12" t="s">
        <v>13</v>
      </c>
      <c r="B10" s="23">
        <v>214280</v>
      </c>
      <c r="C10" s="12" t="s">
        <v>26</v>
      </c>
      <c r="D10" s="15">
        <v>253260</v>
      </c>
    </row>
    <row r="11" spans="1:4" ht="21.75" customHeight="1" x14ac:dyDescent="0.3">
      <c r="A11" s="37" t="s">
        <v>15</v>
      </c>
      <c r="B11" s="40">
        <f>36056459+2635</f>
        <v>36059094</v>
      </c>
      <c r="C11" s="12" t="s">
        <v>51</v>
      </c>
      <c r="D11" s="15">
        <v>77000</v>
      </c>
    </row>
    <row r="12" spans="1:4" ht="21.75" customHeight="1" x14ac:dyDescent="0.3">
      <c r="A12" s="38"/>
      <c r="B12" s="41"/>
      <c r="C12" s="12" t="s">
        <v>50</v>
      </c>
      <c r="D12" s="15">
        <v>150000</v>
      </c>
    </row>
    <row r="13" spans="1:4" ht="30.75" customHeight="1" x14ac:dyDescent="0.3">
      <c r="A13" s="38"/>
      <c r="B13" s="41"/>
      <c r="C13" s="12" t="s">
        <v>43</v>
      </c>
      <c r="D13" s="15">
        <v>144700</v>
      </c>
    </row>
    <row r="14" spans="1:4" ht="28.5" customHeight="1" x14ac:dyDescent="0.3">
      <c r="A14" s="38"/>
      <c r="B14" s="41"/>
      <c r="C14" s="12" t="s">
        <v>42</v>
      </c>
      <c r="D14" s="15">
        <v>7431640</v>
      </c>
    </row>
    <row r="15" spans="1:4" ht="33.75" customHeight="1" x14ac:dyDescent="0.3">
      <c r="A15" s="38"/>
      <c r="B15" s="41"/>
      <c r="C15" s="16" t="s">
        <v>41</v>
      </c>
      <c r="D15" s="14">
        <v>8500000</v>
      </c>
    </row>
    <row r="16" spans="1:4" ht="33" customHeight="1" x14ac:dyDescent="0.3">
      <c r="A16" s="38"/>
      <c r="B16" s="41"/>
      <c r="C16" s="16" t="s">
        <v>44</v>
      </c>
      <c r="D16" s="14">
        <v>10000000</v>
      </c>
    </row>
    <row r="17" spans="1:6" ht="31.5" customHeight="1" x14ac:dyDescent="0.3">
      <c r="A17" s="38"/>
      <c r="B17" s="41"/>
      <c r="C17" s="16" t="s">
        <v>45</v>
      </c>
      <c r="D17" s="14">
        <v>2830808</v>
      </c>
    </row>
    <row r="18" spans="1:6" ht="21.75" customHeight="1" x14ac:dyDescent="0.3">
      <c r="A18" s="38"/>
      <c r="B18" s="41"/>
      <c r="C18" s="12" t="s">
        <v>49</v>
      </c>
      <c r="D18" s="15">
        <v>40000</v>
      </c>
    </row>
    <row r="19" spans="1:6" ht="21.75" customHeight="1" x14ac:dyDescent="0.3">
      <c r="A19" s="38"/>
      <c r="B19" s="41"/>
      <c r="C19" s="12" t="s">
        <v>48</v>
      </c>
      <c r="D19" s="15">
        <v>2287679</v>
      </c>
    </row>
    <row r="20" spans="1:6" ht="21.75" customHeight="1" x14ac:dyDescent="0.3">
      <c r="A20" s="38"/>
      <c r="B20" s="41"/>
      <c r="C20" s="12" t="s">
        <v>47</v>
      </c>
      <c r="D20" s="15">
        <v>881320</v>
      </c>
    </row>
    <row r="21" spans="1:6" ht="21.75" customHeight="1" x14ac:dyDescent="0.3">
      <c r="A21" s="38"/>
      <c r="B21" s="41"/>
      <c r="C21" s="12" t="s">
        <v>27</v>
      </c>
      <c r="D21" s="15">
        <v>3614550</v>
      </c>
    </row>
    <row r="22" spans="1:6" ht="21.75" customHeight="1" x14ac:dyDescent="0.3">
      <c r="A22" s="38"/>
      <c r="B22" s="41"/>
      <c r="C22" s="12" t="s">
        <v>46</v>
      </c>
      <c r="D22" s="15">
        <v>2375570</v>
      </c>
    </row>
    <row r="23" spans="1:6" ht="21.75" customHeight="1" x14ac:dyDescent="0.3">
      <c r="A23" s="38"/>
      <c r="B23" s="41"/>
      <c r="C23" s="12" t="s">
        <v>12</v>
      </c>
      <c r="D23" s="15">
        <f>B10</f>
        <v>214280</v>
      </c>
    </row>
    <row r="24" spans="1:6" ht="21.75" customHeight="1" x14ac:dyDescent="0.3">
      <c r="A24" s="39"/>
      <c r="B24" s="42"/>
      <c r="C24" s="12" t="s">
        <v>16</v>
      </c>
      <c r="D24" s="15">
        <f>B6-SUM(D7:D23)</f>
        <v>46578268</v>
      </c>
    </row>
    <row r="25" spans="1:6" x14ac:dyDescent="0.3">
      <c r="A25" s="6"/>
      <c r="B25" s="7"/>
      <c r="C25" s="19"/>
      <c r="D25" s="19"/>
    </row>
    <row r="26" spans="1:6" ht="26.25" customHeight="1" x14ac:dyDescent="0.3">
      <c r="A26" s="6"/>
      <c r="B26" s="7" t="s">
        <v>17</v>
      </c>
      <c r="C26" s="6"/>
      <c r="D26" s="8"/>
    </row>
    <row r="27" spans="1:6" x14ac:dyDescent="0.3">
      <c r="A27" s="9" t="s">
        <v>18</v>
      </c>
      <c r="B27" s="10"/>
      <c r="C27" s="10"/>
      <c r="D27" s="10"/>
    </row>
    <row r="28" spans="1:6" ht="18.75" customHeight="1" x14ac:dyDescent="0.3">
      <c r="A28" s="31" t="s">
        <v>19</v>
      </c>
      <c r="B28" s="31"/>
      <c r="C28" s="31" t="s">
        <v>20</v>
      </c>
      <c r="D28" s="31"/>
      <c r="E28" s="11"/>
      <c r="F28" s="11"/>
    </row>
    <row r="29" spans="1:6" ht="27" customHeight="1" x14ac:dyDescent="0.3">
      <c r="A29" s="17" t="s">
        <v>21</v>
      </c>
      <c r="B29" s="17" t="s">
        <v>22</v>
      </c>
      <c r="C29" s="32" t="s">
        <v>23</v>
      </c>
      <c r="D29" s="33"/>
      <c r="E29" s="11"/>
      <c r="F29" s="11"/>
    </row>
    <row r="30" spans="1:6" ht="32.25" customHeight="1" x14ac:dyDescent="0.3">
      <c r="A30" s="28" t="s">
        <v>53</v>
      </c>
      <c r="B30" s="12" t="s">
        <v>25</v>
      </c>
      <c r="C30" s="32">
        <v>0</v>
      </c>
      <c r="D30" s="34"/>
      <c r="E30" s="11"/>
      <c r="F30" s="11"/>
    </row>
    <row r="31" spans="1:6" ht="24.75" customHeight="1" x14ac:dyDescent="0.3">
      <c r="A31" s="29"/>
      <c r="B31" s="24" t="s">
        <v>30</v>
      </c>
      <c r="C31" s="26">
        <v>0</v>
      </c>
      <c r="D31" s="27"/>
      <c r="E31" s="11"/>
      <c r="F31" s="11"/>
    </row>
    <row r="32" spans="1:6" ht="26.25" customHeight="1" x14ac:dyDescent="0.3">
      <c r="A32" s="29"/>
      <c r="B32" s="22" t="s">
        <v>24</v>
      </c>
      <c r="C32" s="25">
        <v>0</v>
      </c>
      <c r="D32" s="25"/>
      <c r="E32" s="11"/>
      <c r="F32" s="11"/>
    </row>
    <row r="33" spans="1:6" ht="30" customHeight="1" x14ac:dyDescent="0.3">
      <c r="A33" s="29"/>
      <c r="B33" s="12" t="s">
        <v>31</v>
      </c>
      <c r="C33" s="26">
        <v>0</v>
      </c>
      <c r="D33" s="27"/>
      <c r="E33" s="11"/>
      <c r="F33" s="11"/>
    </row>
    <row r="34" spans="1:6" ht="30" customHeight="1" x14ac:dyDescent="0.3">
      <c r="A34" s="30"/>
      <c r="B34" s="12" t="s">
        <v>28</v>
      </c>
      <c r="C34" s="25">
        <v>0</v>
      </c>
      <c r="D34" s="25"/>
      <c r="E34" s="11"/>
      <c r="F34" s="11"/>
    </row>
    <row r="35" spans="1:6" ht="30" customHeight="1" x14ac:dyDescent="0.3">
      <c r="A35" s="28" t="s">
        <v>54</v>
      </c>
      <c r="B35" s="12" t="s">
        <v>32</v>
      </c>
      <c r="C35" s="25" t="s">
        <v>36</v>
      </c>
      <c r="D35" s="25"/>
      <c r="E35" s="11"/>
      <c r="F35" s="11"/>
    </row>
    <row r="36" spans="1:6" ht="30" customHeight="1" x14ac:dyDescent="0.3">
      <c r="A36" s="29"/>
      <c r="B36" s="12" t="s">
        <v>33</v>
      </c>
      <c r="C36" s="25" t="s">
        <v>52</v>
      </c>
      <c r="D36" s="25"/>
      <c r="E36" s="11"/>
      <c r="F36" s="11"/>
    </row>
    <row r="37" spans="1:6" ht="30" customHeight="1" x14ac:dyDescent="0.3">
      <c r="A37" s="29"/>
      <c r="B37" s="12" t="s">
        <v>34</v>
      </c>
      <c r="C37" s="25" t="s">
        <v>37</v>
      </c>
      <c r="D37" s="25"/>
      <c r="E37" s="11"/>
      <c r="F37" s="11"/>
    </row>
    <row r="38" spans="1:6" ht="30" customHeight="1" x14ac:dyDescent="0.3">
      <c r="A38" s="29"/>
      <c r="B38" s="12" t="s">
        <v>38</v>
      </c>
      <c r="C38" s="25" t="s">
        <v>35</v>
      </c>
      <c r="D38" s="25"/>
      <c r="E38" s="11"/>
      <c r="F38" s="11"/>
    </row>
    <row r="39" spans="1:6" ht="30" customHeight="1" x14ac:dyDescent="0.3">
      <c r="A39" s="29"/>
      <c r="B39" s="12" t="s">
        <v>56</v>
      </c>
      <c r="C39" s="25" t="s">
        <v>55</v>
      </c>
      <c r="D39" s="25"/>
      <c r="E39" s="11"/>
      <c r="F39" s="11"/>
    </row>
    <row r="40" spans="1:6" ht="30" customHeight="1" x14ac:dyDescent="0.3">
      <c r="A40" s="30"/>
      <c r="B40" s="12" t="s">
        <v>39</v>
      </c>
      <c r="C40" s="25" t="s">
        <v>40</v>
      </c>
      <c r="D40" s="25"/>
      <c r="E40" s="11"/>
      <c r="F40" s="11"/>
    </row>
    <row r="41" spans="1:6" x14ac:dyDescent="0.3">
      <c r="B41" s="19"/>
      <c r="C41" s="19"/>
      <c r="D41" s="19"/>
    </row>
  </sheetData>
  <mergeCells count="21">
    <mergeCell ref="A28:B28"/>
    <mergeCell ref="C28:D28"/>
    <mergeCell ref="C29:D29"/>
    <mergeCell ref="C30:D30"/>
    <mergeCell ref="A1:D1"/>
    <mergeCell ref="A4:B4"/>
    <mergeCell ref="C4:D4"/>
    <mergeCell ref="A11:A24"/>
    <mergeCell ref="B11:B24"/>
    <mergeCell ref="A30:A34"/>
    <mergeCell ref="C40:D40"/>
    <mergeCell ref="C33:D33"/>
    <mergeCell ref="C32:D32"/>
    <mergeCell ref="C35:D35"/>
    <mergeCell ref="C31:D31"/>
    <mergeCell ref="C34:D34"/>
    <mergeCell ref="C36:D36"/>
    <mergeCell ref="C37:D37"/>
    <mergeCell ref="C39:D39"/>
    <mergeCell ref="C38:D38"/>
    <mergeCell ref="A35:A40"/>
  </mergeCells>
  <phoneticPr fontId="3" type="noConversion"/>
  <pageMargins left="0.75" right="0.75" top="1" bottom="1" header="0.5" footer="0.5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2017-4분기</vt:lpstr>
      <vt:lpstr>Sheet1</vt:lpstr>
      <vt:lpstr>'2017-4분기'!Print_Area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2018-01-18T07:59:19Z</cp:lastPrinted>
  <dcterms:created xsi:type="dcterms:W3CDTF">2014-03-20T04:01:23Z</dcterms:created>
  <dcterms:modified xsi:type="dcterms:W3CDTF">2018-01-18T08:01:44Z</dcterms:modified>
</cp:coreProperties>
</file>